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<sst xmlns="http://schemas.openxmlformats.org/spreadsheetml/2006/main" count="38" uniqueCount="38">
  <si>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a</t>
  </si>
  <si>
    <t>b</t>
  </si>
  <si>
    <t>c</t>
  </si>
  <si>
    <t>d</t>
  </si>
  <si>
    <t>e</t>
  </si>
  <si>
    <t>f</t>
  </si>
  <si>
    <t>g</t>
  </si>
  <si>
    <t>Třída 5 - Běžné výdaje</t>
  </si>
  <si>
    <t>Platy zaměstnanců a ost. platby za prov. práci</t>
  </si>
  <si>
    <t>Povinné pojistné placené zaměstnavatelem</t>
  </si>
  <si>
    <t>Nákup materiálu</t>
  </si>
  <si>
    <t>Úroky a ostatní finanční výdaje</t>
  </si>
  <si>
    <t>Nákup vody, paliv a energie</t>
  </si>
  <si>
    <t>Nákup služeb</t>
  </si>
  <si>
    <t>Ostatní nákupy</t>
  </si>
  <si>
    <t>Poskytnuté zálohy</t>
  </si>
  <si>
    <t>Příspěvky a náhrady</t>
  </si>
  <si>
    <t>Neinvestiční dotace podnikatelským subjektům</t>
  </si>
  <si>
    <t>Neinvestiční dotace neziskovým organizacím</t>
  </si>
  <si>
    <t>Neinvestiční transfery územním rozpočtům</t>
  </si>
  <si>
    <t>Neinvestiční transfery příspěvkovým org.</t>
  </si>
  <si>
    <t>Neinvestiční převody vlastním fondům</t>
  </si>
  <si>
    <t>Platby daní a poplatků vyšším rozpočtům</t>
  </si>
  <si>
    <t>Sociální dávky</t>
  </si>
  <si>
    <t>Náhrady placené obyvatelstvu</t>
  </si>
  <si>
    <t>Ostatní transfery obyvatelstvu (dary apod.)</t>
  </si>
  <si>
    <t>Ostatní neinvestiční výdaje</t>
  </si>
  <si>
    <t>Třída 6 - Kapitálové výdaje</t>
  </si>
  <si>
    <t>Třída 7 - Ostatní výdaje</t>
  </si>
  <si>
    <t>Třída 8 - Financování</t>
  </si>
  <si>
    <t>Výdaje celkem</t>
  </si>
  <si>
    <t>Schválený rozpočet</t>
  </si>
  <si>
    <t>Úprava rozpočtu</t>
  </si>
  <si>
    <t>Upravený rozpočet</t>
  </si>
  <si>
    <t>Plnění v tis. Kč</t>
  </si>
  <si>
    <t>Plnění v %</t>
  </si>
  <si>
    <t xml:space="preserve">Neinvestiční půjčky </t>
  </si>
  <si>
    <t>Rozpočet 2008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</si>
</sst>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</numFmts>
  <fonts count="9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4"/>
      <name val="Arial CE"/>
      <family val="2"/>
    </font>
    <font>
      <b/>
      <sz val="8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0" fontId="6" fillId="0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0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0" fontId="3" fillId="0" borderId="8" xfId="0" applyNumberFormat="1" applyFont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vertical="center"/>
    </xf>
    <xf numFmtId="10" fontId="6" fillId="0" borderId="20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10" fontId="6" fillId="0" borderId="24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Continuous" vertical="center"/>
    </xf>
    <xf numFmtId="180" fontId="6" fillId="0" borderId="27" xfId="0" applyNumberFormat="1" applyFont="1" applyFill="1" applyBorder="1" applyAlignment="1">
      <alignment vertical="center"/>
    </xf>
    <xf numFmtId="10" fontId="6" fillId="0" borderId="28" xfId="0" applyNumberFormat="1" applyFont="1" applyFill="1" applyBorder="1" applyAlignment="1">
      <alignment vertical="center"/>
    </xf>
    <xf numFmtId="180" fontId="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1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Čerpání výdajů od počátku roku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75"/>
          <c:y val="0.143"/>
          <c:w val="0.7565"/>
          <c:h val="0.8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'[1]Čerpání výdajů'!$C$1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('[1]Čerpání výdajů'!$A$3,'[1]Čerpání výdajů'!$A$24,'[1]Čerpání výdajů'!$A$25,'[1]Čerpání výdajů'!$A$26)</c:f>
              <c:strCache>
                <c:ptCount val="4"/>
                <c:pt idx="0">
                  <c:v>Třída 5 - Běžné výdaje</c:v>
                </c:pt>
                <c:pt idx="1">
                  <c:v>Třída 6 - Kapitálové výdaje</c:v>
                </c:pt>
                <c:pt idx="2">
                  <c:v>Třída 7 - Ostatní výdaje</c:v>
                </c:pt>
                <c:pt idx="3">
                  <c:v>Třída 8 - Financování</c:v>
                </c:pt>
              </c:strCache>
            </c:strRef>
          </c:cat>
          <c:val>
            <c:numRef>
              <c:f>('[1]Čerpání výdajů'!$C$3,'[1]Čerpání výdajů'!$C$24,'[1]Čerpání výdajů'!$C$25,'[1]Čerpání výdajů'!$C$26)</c:f>
              <c:numCache>
                <c:ptCount val="4"/>
                <c:pt idx="0">
                  <c:v>272045</c:v>
                </c:pt>
                <c:pt idx="1">
                  <c:v>76222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'[1]Čerpání výdajů'!$E$1</c:f>
              <c:strCache>
                <c:ptCount val="1"/>
                <c:pt idx="0">
                  <c:v>Upravený rozpočet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('[1]Čerpání výdajů'!$A$3,'[1]Čerpání výdajů'!$A$24,'[1]Čerpání výdajů'!$A$25,'[1]Čerpání výdajů'!$A$26)</c:f>
              <c:strCache>
                <c:ptCount val="4"/>
                <c:pt idx="0">
                  <c:v>Třída 5 - Běžné výdaje</c:v>
                </c:pt>
                <c:pt idx="1">
                  <c:v>Třída 6 - Kapitálové výdaje</c:v>
                </c:pt>
                <c:pt idx="2">
                  <c:v>Třída 7 - Ostatní výdaje</c:v>
                </c:pt>
                <c:pt idx="3">
                  <c:v>Třída 8 - Financování</c:v>
                </c:pt>
              </c:strCache>
            </c:strRef>
          </c:cat>
          <c:val>
            <c:numRef>
              <c:f>('[1]Čerpání výdajů'!$E$3,'[1]Čerpání výdajů'!$E$24,'[1]Čerpání výdajů'!$E$25,'[1]Čerpání výdajů'!$E$26)</c:f>
              <c:numCache>
                <c:ptCount val="4"/>
                <c:pt idx="0">
                  <c:v>326208.3</c:v>
                </c:pt>
                <c:pt idx="1">
                  <c:v>109486.28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'[1]Čerpání výdajů'!$F$1</c:f>
              <c:strCache>
                <c:ptCount val="1"/>
                <c:pt idx="0">
                  <c:v>Plnění v tis. Kč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('[1]Čerpání výdajů'!$A$3,'[1]Čerpání výdajů'!$A$24,'[1]Čerpání výdajů'!$A$25,'[1]Čerpání výdajů'!$A$26)</c:f>
              <c:strCache>
                <c:ptCount val="4"/>
                <c:pt idx="0">
                  <c:v>Třída 5 - Běžné výdaje</c:v>
                </c:pt>
                <c:pt idx="1">
                  <c:v>Třída 6 - Kapitálové výdaje</c:v>
                </c:pt>
                <c:pt idx="2">
                  <c:v>Třída 7 - Ostatní výdaje</c:v>
                </c:pt>
                <c:pt idx="3">
                  <c:v>Třída 8 - Financování</c:v>
                </c:pt>
              </c:strCache>
            </c:strRef>
          </c:cat>
          <c:val>
            <c:numRef>
              <c:f>('[1]Čerpání výdajů'!$F$3,'[1]Čerpání výdajů'!$F$24,'[1]Čerpání výdajů'!$F$25,'[1]Čerpání výdajů'!$F$26)</c:f>
              <c:numCache>
                <c:ptCount val="4"/>
                <c:pt idx="0">
                  <c:v>312281.67</c:v>
                </c:pt>
                <c:pt idx="1">
                  <c:v>86833.23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gapDepth val="0"/>
        <c:shape val="box"/>
        <c:axId val="51197360"/>
        <c:axId val="58123057"/>
      </c:bar3DChart>
      <c:catAx>
        <c:axId val="51197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123057"/>
        <c:crosses val="autoZero"/>
        <c:auto val="0"/>
        <c:lblOffset val="100"/>
        <c:noMultiLvlLbl val="0"/>
      </c:catAx>
      <c:valAx>
        <c:axId val="58123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tis.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973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95250</xdr:rowOff>
    </xdr:from>
    <xdr:to>
      <xdr:col>6</xdr:col>
      <xdr:colOff>609600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9525" y="4695825"/>
        <a:ext cx="55626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lavapri\Dokumenty\Jarka\Rozpo&#269;et\2008\2008%20tabulka%20na%20n&#225;st&#283;nku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mulace příjmů"/>
      <sheetName val="Kumulace výdajů"/>
      <sheetName val="Konsolidace"/>
      <sheetName val="Měsíční příjmy"/>
      <sheetName val="Měsíční výdaje"/>
      <sheetName val="Plnění příjmů"/>
      <sheetName val="Čerpání výdajů"/>
      <sheetName val="Příjmy G1"/>
    </sheetNames>
    <sheetDataSet>
      <sheetData sheetId="4">
        <row r="3">
          <cell r="C3">
            <v>23325.539999999997</v>
          </cell>
          <cell r="D3">
            <v>20322.440000000002</v>
          </cell>
          <cell r="E3">
            <v>40902.420000000006</v>
          </cell>
          <cell r="F3">
            <v>22172.760000000002</v>
          </cell>
          <cell r="G3">
            <v>26673.85</v>
          </cell>
          <cell r="H3">
            <v>26992.439999999995</v>
          </cell>
          <cell r="I3">
            <v>21616.15</v>
          </cell>
          <cell r="J3">
            <v>25638.159999999993</v>
          </cell>
          <cell r="K3">
            <v>22025.750000000124</v>
          </cell>
          <cell r="L3">
            <v>24518.269999999997</v>
          </cell>
          <cell r="M3">
            <v>24813.199999999986</v>
          </cell>
          <cell r="N3">
            <v>33280.689999999886</v>
          </cell>
        </row>
        <row r="5">
          <cell r="C5">
            <v>38.76</v>
          </cell>
          <cell r="D5">
            <v>917.52</v>
          </cell>
          <cell r="E5">
            <v>920.4000000000001</v>
          </cell>
          <cell r="F5">
            <v>1016.8900000000001</v>
          </cell>
          <cell r="G5">
            <v>953.8599999999997</v>
          </cell>
          <cell r="H5">
            <v>1306.5800000000004</v>
          </cell>
          <cell r="I5">
            <v>1089.6399999999994</v>
          </cell>
          <cell r="J5">
            <v>985.7700000000004</v>
          </cell>
          <cell r="K5">
            <v>1005.9599999999991</v>
          </cell>
          <cell r="L5">
            <v>1071.6900000000005</v>
          </cell>
          <cell r="M5">
            <v>1055.2900000000009</v>
          </cell>
          <cell r="N5">
            <v>2625.6899999999987</v>
          </cell>
        </row>
        <row r="6">
          <cell r="C6">
            <v>99.99</v>
          </cell>
          <cell r="D6">
            <v>78.39999999999999</v>
          </cell>
          <cell r="E6">
            <v>95.08000000000004</v>
          </cell>
          <cell r="F6">
            <v>224.41999999999996</v>
          </cell>
          <cell r="G6">
            <v>212.90999999999997</v>
          </cell>
          <cell r="H6">
            <v>381.1700000000001</v>
          </cell>
          <cell r="I6">
            <v>178.97000000000003</v>
          </cell>
          <cell r="J6">
            <v>118.32999999999993</v>
          </cell>
          <cell r="K6">
            <v>260.0999999999999</v>
          </cell>
          <cell r="L6">
            <v>150.05000000000018</v>
          </cell>
          <cell r="M6">
            <v>256.15999999999985</v>
          </cell>
          <cell r="N6">
            <v>1007.27</v>
          </cell>
        </row>
        <row r="7">
          <cell r="C7">
            <v>31.6</v>
          </cell>
          <cell r="D7">
            <v>31.449999999999996</v>
          </cell>
          <cell r="E7">
            <v>31.299999999999997</v>
          </cell>
          <cell r="F7">
            <v>31.150000000000006</v>
          </cell>
          <cell r="G7">
            <v>30.99000000000001</v>
          </cell>
          <cell r="H7">
            <v>30.840000000000003</v>
          </cell>
          <cell r="I7">
            <v>30.689999999999998</v>
          </cell>
          <cell r="J7">
            <v>30.53</v>
          </cell>
          <cell r="K7">
            <v>30.370000000000005</v>
          </cell>
          <cell r="L7">
            <v>30.21999999999997</v>
          </cell>
          <cell r="M7">
            <v>30.069999999999993</v>
          </cell>
          <cell r="N7">
            <v>29.900000000000034</v>
          </cell>
        </row>
        <row r="8">
          <cell r="C8">
            <v>887.56</v>
          </cell>
          <cell r="D8">
            <v>749.3800000000001</v>
          </cell>
          <cell r="E8">
            <v>613.4899999999998</v>
          </cell>
          <cell r="F8">
            <v>654.8300000000004</v>
          </cell>
          <cell r="G8">
            <v>533.3399999999997</v>
          </cell>
          <cell r="H8">
            <v>452.09000000000015</v>
          </cell>
          <cell r="I8">
            <v>589.5999999999999</v>
          </cell>
          <cell r="J8">
            <v>415.21000000000004</v>
          </cell>
          <cell r="K8">
            <v>425.0500000000002</v>
          </cell>
          <cell r="L8">
            <v>1031.87</v>
          </cell>
          <cell r="M8">
            <v>322.3099999999995</v>
          </cell>
          <cell r="N8">
            <v>536.4900000000007</v>
          </cell>
        </row>
        <row r="10">
          <cell r="C10">
            <v>2591.4</v>
          </cell>
          <cell r="D10">
            <v>1339.5</v>
          </cell>
          <cell r="E10">
            <v>2280.82</v>
          </cell>
          <cell r="F10">
            <v>2529.419999999999</v>
          </cell>
          <cell r="G10">
            <v>5575.210000000001</v>
          </cell>
          <cell r="H10">
            <v>3334.300000000001</v>
          </cell>
          <cell r="I10">
            <v>2102.66</v>
          </cell>
          <cell r="J10">
            <v>5024.079999999998</v>
          </cell>
          <cell r="K10">
            <v>3956.290000000001</v>
          </cell>
          <cell r="L10">
            <v>2841.0699999999997</v>
          </cell>
          <cell r="M10">
            <v>6031.449999999997</v>
          </cell>
          <cell r="N10">
            <v>2867.340000000004</v>
          </cell>
        </row>
        <row r="11">
          <cell r="C11">
            <v>60.19</v>
          </cell>
          <cell r="D11">
            <v>-7.899999999999999</v>
          </cell>
          <cell r="E11">
            <v>-5.93</v>
          </cell>
          <cell r="F11">
            <v>101.3</v>
          </cell>
          <cell r="G11">
            <v>54.620000000000005</v>
          </cell>
          <cell r="H11">
            <v>-47.140000000000015</v>
          </cell>
          <cell r="I11">
            <v>-43.609999999999985</v>
          </cell>
          <cell r="J11">
            <v>29.27000000000001</v>
          </cell>
          <cell r="K11">
            <v>-5.5400000000000205</v>
          </cell>
          <cell r="L11">
            <v>18.830000000000013</v>
          </cell>
          <cell r="M11">
            <v>-72.66</v>
          </cell>
          <cell r="N11">
            <v>-81.43</v>
          </cell>
        </row>
        <row r="12">
          <cell r="C12">
            <v>2093.14</v>
          </cell>
          <cell r="D12">
            <v>2.5300000000002</v>
          </cell>
          <cell r="E12">
            <v>971.0699999999997</v>
          </cell>
          <cell r="F12">
            <v>954.6000000000004</v>
          </cell>
          <cell r="G12">
            <v>950.0900000000001</v>
          </cell>
          <cell r="H12">
            <v>1907.7699999999995</v>
          </cell>
          <cell r="I12">
            <v>3.6900000000005093</v>
          </cell>
          <cell r="J12">
            <v>950</v>
          </cell>
          <cell r="K12">
            <v>1001.1699999999992</v>
          </cell>
          <cell r="L12">
            <v>951.0799999999999</v>
          </cell>
          <cell r="M12">
            <v>2191.66</v>
          </cell>
          <cell r="N12">
            <v>1136.5400000000009</v>
          </cell>
        </row>
        <row r="13">
          <cell r="C13">
            <v>3340</v>
          </cell>
          <cell r="D13">
            <v>525</v>
          </cell>
          <cell r="E13">
            <v>955</v>
          </cell>
          <cell r="F13">
            <v>425</v>
          </cell>
          <cell r="G13">
            <v>1825</v>
          </cell>
          <cell r="H13">
            <v>725</v>
          </cell>
          <cell r="I13">
            <v>441.46999999999935</v>
          </cell>
          <cell r="J13">
            <v>575</v>
          </cell>
          <cell r="K13">
            <v>375</v>
          </cell>
          <cell r="L13">
            <v>865.1000000000004</v>
          </cell>
          <cell r="M13">
            <v>475</v>
          </cell>
          <cell r="N13">
            <v>2278.0599999999995</v>
          </cell>
        </row>
        <row r="14">
          <cell r="C14">
            <v>1224.73</v>
          </cell>
          <cell r="D14">
            <v>530</v>
          </cell>
          <cell r="E14">
            <v>966.6500000000001</v>
          </cell>
          <cell r="F14">
            <v>589.96</v>
          </cell>
          <cell r="G14">
            <v>945</v>
          </cell>
          <cell r="H14">
            <v>1661.2299999999996</v>
          </cell>
          <cell r="I14">
            <v>1144.5</v>
          </cell>
          <cell r="J14">
            <v>790</v>
          </cell>
          <cell r="K14">
            <v>665.0300000000007</v>
          </cell>
          <cell r="L14">
            <v>530</v>
          </cell>
          <cell r="M14">
            <v>531.3099999999995</v>
          </cell>
          <cell r="N14">
            <v>687.960000000001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3161</v>
          </cell>
          <cell r="D16">
            <v>3686.6000000000004</v>
          </cell>
          <cell r="E16">
            <v>3929.869999999999</v>
          </cell>
          <cell r="F16">
            <v>2860.84</v>
          </cell>
          <cell r="G16">
            <v>3674.6000000000004</v>
          </cell>
          <cell r="H16">
            <v>3146.5999999999985</v>
          </cell>
          <cell r="I16">
            <v>3052.3100000000013</v>
          </cell>
          <cell r="J16">
            <v>3506.5999999999985</v>
          </cell>
          <cell r="K16">
            <v>2702.600000000002</v>
          </cell>
          <cell r="L16">
            <v>2976.5999999999985</v>
          </cell>
          <cell r="M16">
            <v>2345.380000000001</v>
          </cell>
          <cell r="N16">
            <v>2586.8600000000006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1.1641532182693481E-10</v>
          </cell>
          <cell r="L17">
            <v>0</v>
          </cell>
          <cell r="M17">
            <v>0</v>
          </cell>
          <cell r="N17">
            <v>-1.1641532182693481E-10</v>
          </cell>
        </row>
        <row r="18">
          <cell r="C18">
            <v>2293.8</v>
          </cell>
          <cell r="D18">
            <v>9.460000000000036</v>
          </cell>
          <cell r="E18">
            <v>18723.42</v>
          </cell>
          <cell r="F18">
            <v>270.0499999999993</v>
          </cell>
          <cell r="G18">
            <v>51.60000000000218</v>
          </cell>
          <cell r="H18">
            <v>45.599999999998545</v>
          </cell>
          <cell r="I18">
            <v>103.45999999999913</v>
          </cell>
          <cell r="J18">
            <v>162.95999999999913</v>
          </cell>
          <cell r="K18">
            <v>-100.46999999999753</v>
          </cell>
          <cell r="L18">
            <v>207.59000000000015</v>
          </cell>
          <cell r="M18">
            <v>32.25</v>
          </cell>
          <cell r="N18">
            <v>32.169999999998254</v>
          </cell>
        </row>
        <row r="19">
          <cell r="C19">
            <v>3892.07</v>
          </cell>
          <cell r="D19">
            <v>5860.6</v>
          </cell>
          <cell r="E19">
            <v>5079.469999999999</v>
          </cell>
          <cell r="F19">
            <v>4499.940000000002</v>
          </cell>
          <cell r="G19">
            <v>4416.799999999999</v>
          </cell>
          <cell r="H19">
            <v>4197.9699999999975</v>
          </cell>
          <cell r="I19">
            <v>4190.0300000000025</v>
          </cell>
          <cell r="J19">
            <v>4142.399999999998</v>
          </cell>
          <cell r="K19">
            <v>4350.050000000003</v>
          </cell>
          <cell r="L19">
            <v>4193.209999999999</v>
          </cell>
          <cell r="M19">
            <v>4440.409999999996</v>
          </cell>
          <cell r="N19">
            <v>4525.510000000002</v>
          </cell>
        </row>
        <row r="20">
          <cell r="C20">
            <v>5.23</v>
          </cell>
          <cell r="D20">
            <v>5.24</v>
          </cell>
          <cell r="E20">
            <v>5.229999999999999</v>
          </cell>
          <cell r="F20">
            <v>5.240000000000002</v>
          </cell>
          <cell r="G20">
            <v>5.23</v>
          </cell>
          <cell r="H20">
            <v>5.229999999999997</v>
          </cell>
          <cell r="I20">
            <v>5.240000000000002</v>
          </cell>
          <cell r="J20">
            <v>5.229999999999997</v>
          </cell>
          <cell r="K20">
            <v>4.109999999999999</v>
          </cell>
          <cell r="L20">
            <v>4.670000000000002</v>
          </cell>
          <cell r="M20">
            <v>6.190000000000005</v>
          </cell>
          <cell r="N20">
            <v>4.669999999999995</v>
          </cell>
        </row>
        <row r="21">
          <cell r="C21">
            <v>4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40</v>
          </cell>
          <cell r="L21">
            <v>100</v>
          </cell>
          <cell r="M21">
            <v>0</v>
          </cell>
          <cell r="N21">
            <v>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200</v>
          </cell>
        </row>
        <row r="23">
          <cell r="C23">
            <v>-109.97</v>
          </cell>
          <cell r="D23">
            <v>80.16</v>
          </cell>
          <cell r="E23">
            <v>13.719999999999999</v>
          </cell>
          <cell r="F23">
            <v>-8.07</v>
          </cell>
          <cell r="G23">
            <v>-3.34</v>
          </cell>
          <cell r="H23">
            <v>1.1700000000000017</v>
          </cell>
          <cell r="I23">
            <v>-4.950000000000003</v>
          </cell>
          <cell r="J23">
            <v>-22.61</v>
          </cell>
          <cell r="K23">
            <v>-6.060000000000002</v>
          </cell>
          <cell r="L23">
            <v>3.730000000000004</v>
          </cell>
          <cell r="M23">
            <v>14.949999999999996</v>
          </cell>
          <cell r="N23">
            <v>385.57</v>
          </cell>
        </row>
        <row r="24">
          <cell r="C24">
            <v>26.07</v>
          </cell>
          <cell r="D24">
            <v>2615.46</v>
          </cell>
          <cell r="E24">
            <v>8304.08</v>
          </cell>
          <cell r="F24">
            <v>7976.3499999999985</v>
          </cell>
          <cell r="G24">
            <v>2976.25</v>
          </cell>
          <cell r="H24">
            <v>12379.980000000003</v>
          </cell>
          <cell r="I24">
            <v>2493.689999999995</v>
          </cell>
          <cell r="J24">
            <v>1965.010000000002</v>
          </cell>
          <cell r="K24">
            <v>9253.349999999999</v>
          </cell>
          <cell r="L24">
            <v>11140.630000000005</v>
          </cell>
          <cell r="M24">
            <v>10534.239999999998</v>
          </cell>
          <cell r="N24">
            <v>17168.119999999995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23351.609999999997</v>
          </cell>
          <cell r="D27">
            <v>22937.9</v>
          </cell>
          <cell r="E27">
            <v>49206.50000000001</v>
          </cell>
          <cell r="F27">
            <v>30149.11</v>
          </cell>
          <cell r="G27">
            <v>29650.1</v>
          </cell>
          <cell r="H27">
            <v>39372.42</v>
          </cell>
          <cell r="I27">
            <v>24109.839999999997</v>
          </cell>
          <cell r="J27">
            <v>27603.169999999995</v>
          </cell>
          <cell r="K27">
            <v>31279.100000000122</v>
          </cell>
          <cell r="L27">
            <v>35658.9</v>
          </cell>
          <cell r="M27">
            <v>35347.43999999999</v>
          </cell>
          <cell r="N27">
            <v>50448.80999999988</v>
          </cell>
        </row>
      </sheetData>
      <sheetData sheetId="6">
        <row r="1">
          <cell r="C1" t="str">
            <v>Schválený rozpočet</v>
          </cell>
          <cell r="E1" t="str">
            <v>Upravený rozpočet</v>
          </cell>
          <cell r="F1" t="str">
            <v>Plnění v tis. Kč</v>
          </cell>
        </row>
        <row r="3">
          <cell r="A3" t="str">
            <v>Třída 5 - Běžné výdaje</v>
          </cell>
          <cell r="C3">
            <v>272045</v>
          </cell>
          <cell r="E3">
            <v>326208.3</v>
          </cell>
          <cell r="F3">
            <v>312281.67</v>
          </cell>
        </row>
        <row r="24">
          <cell r="A24" t="str">
            <v>Třída 6 - Kapitálové výdaje</v>
          </cell>
          <cell r="C24">
            <v>76222</v>
          </cell>
          <cell r="E24">
            <v>109486.28</v>
          </cell>
          <cell r="F24">
            <v>86833.23</v>
          </cell>
        </row>
        <row r="25">
          <cell r="A25" t="str">
            <v>Třída 7 - Ostatní výdaje</v>
          </cell>
          <cell r="C25">
            <v>0</v>
          </cell>
          <cell r="E25">
            <v>0</v>
          </cell>
          <cell r="F25">
            <v>0</v>
          </cell>
        </row>
        <row r="26">
          <cell r="A26" t="str">
            <v>Třída 8 - Financování</v>
          </cell>
          <cell r="C26">
            <v>0</v>
          </cell>
          <cell r="E26">
            <v>0</v>
          </cell>
          <cell r="F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4.28125" style="0" customWidth="1"/>
    <col min="2" max="2" width="33.57421875" style="0" bestFit="1" customWidth="1"/>
  </cols>
  <sheetData>
    <row r="1" spans="1:8" ht="22.5">
      <c r="A1" s="1"/>
      <c r="B1" s="2" t="s">
        <v>37</v>
      </c>
      <c r="C1" s="3" t="s">
        <v>31</v>
      </c>
      <c r="D1" s="3" t="s">
        <v>32</v>
      </c>
      <c r="E1" s="3" t="s">
        <v>33</v>
      </c>
      <c r="F1" s="3" t="s">
        <v>34</v>
      </c>
      <c r="G1" s="4" t="s">
        <v>35</v>
      </c>
      <c r="H1" s="5"/>
    </row>
    <row r="2" spans="1:8" ht="13.5" thickBo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5"/>
    </row>
    <row r="3" spans="1:8" ht="13.5" thickBot="1">
      <c r="A3" s="10" t="s">
        <v>7</v>
      </c>
      <c r="B3" s="37"/>
      <c r="C3" s="11">
        <f>SUM(C4:C23)</f>
        <v>272045</v>
      </c>
      <c r="D3" s="11">
        <f>SUM(D4:D23)</f>
        <v>54163.3</v>
      </c>
      <c r="E3" s="11">
        <f>SUM(E4:E23)</f>
        <v>326208.3</v>
      </c>
      <c r="F3" s="11">
        <f>SUM('[1]Měsíční výdaje'!C3:N3)</f>
        <v>312281.67</v>
      </c>
      <c r="G3" s="12">
        <f>IF(E3&lt;&gt;0,F3/E3,0)</f>
        <v>0.9573075547127403</v>
      </c>
      <c r="H3" s="5"/>
    </row>
    <row r="4" spans="1:8" ht="12.75">
      <c r="A4" s="13">
        <v>501</v>
      </c>
      <c r="B4" s="14" t="s">
        <v>8</v>
      </c>
      <c r="C4" s="15">
        <v>37580</v>
      </c>
      <c r="D4" s="15">
        <f>+E4-C4</f>
        <v>1498.6800000000003</v>
      </c>
      <c r="E4" s="15">
        <v>39078.68</v>
      </c>
      <c r="F4" s="15">
        <v>36751.06</v>
      </c>
      <c r="G4" s="16">
        <f aca="true" t="shared" si="0" ref="G4:G27">IF(E4&lt;&gt;0,F4/E4,0)</f>
        <v>0.940437599222901</v>
      </c>
      <c r="H4" s="5"/>
    </row>
    <row r="5" spans="1:8" ht="12.75">
      <c r="A5" s="13">
        <v>503</v>
      </c>
      <c r="B5" s="14" t="s">
        <v>9</v>
      </c>
      <c r="C5" s="15">
        <v>13211</v>
      </c>
      <c r="D5" s="15">
        <f aca="true" t="shared" si="1" ref="D5:D19">+E5-C5</f>
        <v>477.97999999999956</v>
      </c>
      <c r="E5" s="15">
        <v>13688.98</v>
      </c>
      <c r="F5" s="15">
        <f>SUM('[1]Měsíční výdaje'!C5:N5)</f>
        <v>12988.05</v>
      </c>
      <c r="G5" s="16">
        <f t="shared" si="0"/>
        <v>0.9487960388575336</v>
      </c>
      <c r="H5" s="5"/>
    </row>
    <row r="6" spans="1:8" ht="12.75">
      <c r="A6" s="13">
        <v>513</v>
      </c>
      <c r="B6" s="14" t="s">
        <v>10</v>
      </c>
      <c r="C6" s="15">
        <v>1860</v>
      </c>
      <c r="D6" s="15">
        <f t="shared" si="1"/>
        <v>1340.4499999999998</v>
      </c>
      <c r="E6" s="15">
        <v>3200.45</v>
      </c>
      <c r="F6" s="15">
        <f>SUM('[1]Měsíční výdaje'!C6:N6)</f>
        <v>3062.85</v>
      </c>
      <c r="G6" s="16">
        <f t="shared" si="0"/>
        <v>0.9570060460247778</v>
      </c>
      <c r="H6" s="5"/>
    </row>
    <row r="7" spans="1:8" ht="12.75">
      <c r="A7" s="13">
        <v>514</v>
      </c>
      <c r="B7" s="14" t="s">
        <v>11</v>
      </c>
      <c r="C7" s="15">
        <v>500</v>
      </c>
      <c r="D7" s="15">
        <f t="shared" si="1"/>
        <v>0</v>
      </c>
      <c r="E7" s="15">
        <v>500</v>
      </c>
      <c r="F7" s="15">
        <f>SUM('[1]Měsíční výdaje'!C7:N7)</f>
        <v>369.11</v>
      </c>
      <c r="G7" s="16">
        <f t="shared" si="0"/>
        <v>0.73822</v>
      </c>
      <c r="H7" s="5"/>
    </row>
    <row r="8" spans="1:8" ht="12.75">
      <c r="A8" s="13">
        <v>515</v>
      </c>
      <c r="B8" s="14" t="s">
        <v>12</v>
      </c>
      <c r="C8" s="15">
        <v>6820</v>
      </c>
      <c r="D8" s="15">
        <f t="shared" si="1"/>
        <v>796</v>
      </c>
      <c r="E8" s="15">
        <v>7616</v>
      </c>
      <c r="F8" s="15">
        <f>SUM('[1]Měsíční výdaje'!C8:N8)</f>
        <v>7211.22</v>
      </c>
      <c r="G8" s="16">
        <f t="shared" si="0"/>
        <v>0.9468513655462185</v>
      </c>
      <c r="H8" s="5"/>
    </row>
    <row r="9" spans="1:8" ht="12.75">
      <c r="A9" s="13">
        <v>516</v>
      </c>
      <c r="B9" s="14" t="s">
        <v>13</v>
      </c>
      <c r="C9" s="15">
        <v>59933.2</v>
      </c>
      <c r="D9" s="15">
        <f t="shared" si="1"/>
        <v>6537.889999999999</v>
      </c>
      <c r="E9" s="15">
        <v>66471.09</v>
      </c>
      <c r="F9" s="15">
        <v>61237.48</v>
      </c>
      <c r="G9" s="16">
        <f t="shared" si="0"/>
        <v>0.9212648686820091</v>
      </c>
      <c r="H9" s="5"/>
    </row>
    <row r="10" spans="1:8" ht="12.75">
      <c r="A10" s="13">
        <v>517</v>
      </c>
      <c r="B10" s="14" t="s">
        <v>14</v>
      </c>
      <c r="C10" s="15">
        <v>33029.6</v>
      </c>
      <c r="D10" s="15">
        <f t="shared" si="1"/>
        <v>10047</v>
      </c>
      <c r="E10" s="15">
        <v>43076.6</v>
      </c>
      <c r="F10" s="15">
        <f>SUM('[1]Měsíční výdaje'!C10:N10)</f>
        <v>40473.54</v>
      </c>
      <c r="G10" s="16">
        <f t="shared" si="0"/>
        <v>0.9395713682138331</v>
      </c>
      <c r="H10" s="5"/>
    </row>
    <row r="11" spans="1:8" ht="12.75">
      <c r="A11" s="13">
        <v>518</v>
      </c>
      <c r="B11" s="14" t="s">
        <v>15</v>
      </c>
      <c r="C11" s="15">
        <v>0</v>
      </c>
      <c r="D11" s="15">
        <f t="shared" si="1"/>
        <v>0</v>
      </c>
      <c r="E11" s="15">
        <v>0</v>
      </c>
      <c r="F11" s="15">
        <f>SUM('[1]Měsíční výdaje'!C11:N11)</f>
        <v>0</v>
      </c>
      <c r="G11" s="16">
        <f t="shared" si="0"/>
        <v>0</v>
      </c>
      <c r="H11" s="5"/>
    </row>
    <row r="12" spans="1:8" ht="12.75">
      <c r="A12" s="13">
        <v>519</v>
      </c>
      <c r="B12" s="14" t="s">
        <v>16</v>
      </c>
      <c r="C12" s="15">
        <v>12211</v>
      </c>
      <c r="D12" s="15">
        <f t="shared" si="1"/>
        <v>1189</v>
      </c>
      <c r="E12" s="15">
        <v>13400</v>
      </c>
      <c r="F12" s="15">
        <f>SUM('[1]Měsíční výdaje'!C12:N12)</f>
        <v>13113.34</v>
      </c>
      <c r="G12" s="16">
        <f t="shared" si="0"/>
        <v>0.9786074626865672</v>
      </c>
      <c r="H12" s="5"/>
    </row>
    <row r="13" spans="1:8" ht="12.75">
      <c r="A13" s="13">
        <v>521</v>
      </c>
      <c r="B13" s="14" t="s">
        <v>17</v>
      </c>
      <c r="C13" s="15">
        <v>11070</v>
      </c>
      <c r="D13" s="15">
        <f t="shared" si="1"/>
        <v>1734.8199999999997</v>
      </c>
      <c r="E13" s="15">
        <v>12804.82</v>
      </c>
      <c r="F13" s="15">
        <f>SUM('[1]Měsíční výdaje'!C13:N13)</f>
        <v>12804.63</v>
      </c>
      <c r="G13" s="16">
        <f t="shared" si="0"/>
        <v>0.9999851618374955</v>
      </c>
      <c r="H13" s="5"/>
    </row>
    <row r="14" spans="1:8" ht="12.75">
      <c r="A14" s="13">
        <v>522</v>
      </c>
      <c r="B14" s="14" t="s">
        <v>18</v>
      </c>
      <c r="C14" s="15">
        <v>8477</v>
      </c>
      <c r="D14" s="15">
        <f t="shared" si="1"/>
        <v>1834.7199999999993</v>
      </c>
      <c r="E14" s="15">
        <v>10311.72</v>
      </c>
      <c r="F14" s="15">
        <f>SUM('[1]Měsíční výdaje'!C14:N14)</f>
        <v>10266.37</v>
      </c>
      <c r="G14" s="16">
        <f t="shared" si="0"/>
        <v>0.9956020916006254</v>
      </c>
      <c r="H14" s="5"/>
    </row>
    <row r="15" spans="1:8" ht="12.75">
      <c r="A15" s="13">
        <v>532</v>
      </c>
      <c r="B15" s="14" t="s">
        <v>19</v>
      </c>
      <c r="C15" s="15">
        <v>0</v>
      </c>
      <c r="D15" s="15">
        <f t="shared" si="1"/>
        <v>0</v>
      </c>
      <c r="E15" s="15">
        <v>0</v>
      </c>
      <c r="F15" s="15">
        <f>SUM('[1]Měsíční výdaje'!C15:N15)</f>
        <v>0</v>
      </c>
      <c r="G15" s="16">
        <f t="shared" si="0"/>
        <v>0</v>
      </c>
      <c r="H15" s="5"/>
    </row>
    <row r="16" spans="1:8" ht="12.75">
      <c r="A16" s="13">
        <v>533</v>
      </c>
      <c r="B16" s="14" t="s">
        <v>20</v>
      </c>
      <c r="C16" s="15">
        <v>35515</v>
      </c>
      <c r="D16" s="15">
        <f t="shared" si="1"/>
        <v>2179.1200000000026</v>
      </c>
      <c r="E16" s="15">
        <v>37694.12</v>
      </c>
      <c r="F16" s="15">
        <f>SUM('[1]Měsíční výdaje'!C16:N16)</f>
        <v>37629.86</v>
      </c>
      <c r="G16" s="16">
        <f t="shared" si="0"/>
        <v>0.9982952248255165</v>
      </c>
      <c r="H16" s="5"/>
    </row>
    <row r="17" spans="1:8" ht="12.75">
      <c r="A17" s="13">
        <v>534</v>
      </c>
      <c r="B17" s="14" t="s">
        <v>21</v>
      </c>
      <c r="C17" s="15">
        <v>0</v>
      </c>
      <c r="D17" s="15">
        <f t="shared" si="1"/>
        <v>0</v>
      </c>
      <c r="E17" s="15">
        <v>0</v>
      </c>
      <c r="F17" s="15">
        <f>SUM('[1]Měsíční výdaje'!C17:N17)</f>
        <v>0</v>
      </c>
      <c r="G17" s="16">
        <f t="shared" si="0"/>
        <v>0</v>
      </c>
      <c r="H17" s="5"/>
    </row>
    <row r="18" spans="1:8" ht="12.75">
      <c r="A18" s="13">
        <v>536</v>
      </c>
      <c r="B18" s="14" t="s">
        <v>22</v>
      </c>
      <c r="C18" s="15">
        <v>2339</v>
      </c>
      <c r="D18" s="15">
        <f t="shared" si="1"/>
        <v>18336.64</v>
      </c>
      <c r="E18" s="15">
        <v>20675.64</v>
      </c>
      <c r="F18" s="15">
        <f>SUM('[1]Měsíční výdaje'!C18:N18)</f>
        <v>21831.89</v>
      </c>
      <c r="G18" s="16">
        <f t="shared" si="0"/>
        <v>1.0559232991094833</v>
      </c>
      <c r="H18" s="5"/>
    </row>
    <row r="19" spans="1:8" ht="12.75">
      <c r="A19" s="13">
        <v>541</v>
      </c>
      <c r="B19" s="14" t="s">
        <v>23</v>
      </c>
      <c r="C19" s="15">
        <v>46220</v>
      </c>
      <c r="D19" s="15">
        <f t="shared" si="1"/>
        <v>9581</v>
      </c>
      <c r="E19" s="15">
        <v>55801</v>
      </c>
      <c r="F19" s="15">
        <f>SUM('[1]Měsíční výdaje'!C19:N19)</f>
        <v>53788.46</v>
      </c>
      <c r="G19" s="16">
        <f t="shared" si="0"/>
        <v>0.9639336212612677</v>
      </c>
      <c r="H19" s="5"/>
    </row>
    <row r="20" spans="1:8" ht="12.75">
      <c r="A20" s="13">
        <v>542</v>
      </c>
      <c r="B20" s="14" t="s">
        <v>24</v>
      </c>
      <c r="C20" s="15">
        <v>80</v>
      </c>
      <c r="D20" s="15">
        <f>SUM(+E20-C20)</f>
        <v>0</v>
      </c>
      <c r="E20" s="15">
        <v>80</v>
      </c>
      <c r="F20" s="15">
        <f>SUM('[1]Měsíční výdaje'!C20:N20)</f>
        <v>61.51</v>
      </c>
      <c r="G20" s="16">
        <f t="shared" si="0"/>
        <v>0.768875</v>
      </c>
      <c r="H20" s="5"/>
    </row>
    <row r="21" spans="1:8" ht="12.75">
      <c r="A21" s="13">
        <v>549</v>
      </c>
      <c r="B21" s="14" t="s">
        <v>25</v>
      </c>
      <c r="C21" s="15">
        <v>100</v>
      </c>
      <c r="D21" s="15">
        <f aca="true" t="shared" si="2" ref="D21:D27">+E21-C21</f>
        <v>60</v>
      </c>
      <c r="E21" s="15">
        <v>160</v>
      </c>
      <c r="F21" s="15">
        <f>SUM('[1]Měsíční výdaje'!C21:N21)</f>
        <v>148</v>
      </c>
      <c r="G21" s="16">
        <f t="shared" si="0"/>
        <v>0.925</v>
      </c>
      <c r="H21" s="5"/>
    </row>
    <row r="22" spans="1:8" ht="12.75">
      <c r="A22" s="13">
        <v>56</v>
      </c>
      <c r="B22" s="14" t="s">
        <v>36</v>
      </c>
      <c r="C22" s="15">
        <v>80</v>
      </c>
      <c r="D22" s="15">
        <f t="shared" si="2"/>
        <v>200</v>
      </c>
      <c r="E22" s="15">
        <v>280</v>
      </c>
      <c r="F22" s="15">
        <f>SUM('[1]Měsíční výdaje'!C22:N22)</f>
        <v>200</v>
      </c>
      <c r="G22" s="16">
        <f t="shared" si="0"/>
        <v>0.7142857142857143</v>
      </c>
      <c r="H22" s="5"/>
    </row>
    <row r="23" spans="1:8" ht="13.5" thickBot="1">
      <c r="A23" s="17">
        <v>590</v>
      </c>
      <c r="B23" s="18" t="s">
        <v>26</v>
      </c>
      <c r="C23" s="19">
        <v>3019.2</v>
      </c>
      <c r="D23" s="19">
        <f t="shared" si="2"/>
        <v>-1649.9999999999998</v>
      </c>
      <c r="E23" s="19">
        <v>1369.2</v>
      </c>
      <c r="F23" s="19">
        <f>SUM('[1]Měsíční výdaje'!C23:N23)</f>
        <v>344.3</v>
      </c>
      <c r="G23" s="20">
        <f t="shared" si="0"/>
        <v>0.25146070698217937</v>
      </c>
      <c r="H23" s="5"/>
    </row>
    <row r="24" spans="1:8" ht="13.5" thickBot="1">
      <c r="A24" s="21" t="s">
        <v>27</v>
      </c>
      <c r="B24" s="22"/>
      <c r="C24" s="23">
        <v>76222</v>
      </c>
      <c r="D24" s="23">
        <f t="shared" si="2"/>
        <v>33264.28</v>
      </c>
      <c r="E24" s="23">
        <v>109486.28</v>
      </c>
      <c r="F24" s="24">
        <f>SUM('[1]Měsíční výdaje'!C24:N24)</f>
        <v>86833.23</v>
      </c>
      <c r="G24" s="25">
        <f t="shared" si="0"/>
        <v>0.7930969067539786</v>
      </c>
      <c r="H24" s="5"/>
    </row>
    <row r="25" spans="1:8" ht="13.5" thickBot="1">
      <c r="A25" s="26" t="s">
        <v>28</v>
      </c>
      <c r="B25" s="27"/>
      <c r="C25" s="28">
        <v>0</v>
      </c>
      <c r="D25" s="28">
        <f t="shared" si="2"/>
        <v>0</v>
      </c>
      <c r="E25" s="28">
        <v>0</v>
      </c>
      <c r="F25" s="29">
        <f>SUM('[1]Měsíční výdaje'!C25:N25)</f>
        <v>0</v>
      </c>
      <c r="G25" s="30">
        <f t="shared" si="0"/>
        <v>0</v>
      </c>
      <c r="H25" s="5"/>
    </row>
    <row r="26" spans="1:8" ht="13.5" thickBot="1">
      <c r="A26" s="21" t="s">
        <v>29</v>
      </c>
      <c r="B26" s="22"/>
      <c r="C26" s="23">
        <v>0</v>
      </c>
      <c r="D26" s="23">
        <f t="shared" si="2"/>
        <v>0</v>
      </c>
      <c r="E26" s="23">
        <v>0</v>
      </c>
      <c r="F26" s="23">
        <f>SUM('[1]Měsíční výdaje'!C26:N26)</f>
        <v>0</v>
      </c>
      <c r="G26" s="25">
        <f t="shared" si="0"/>
        <v>0</v>
      </c>
      <c r="H26" s="5"/>
    </row>
    <row r="27" spans="1:8" ht="16.5" thickBot="1">
      <c r="A27" s="31" t="s">
        <v>30</v>
      </c>
      <c r="B27" s="32"/>
      <c r="C27" s="33">
        <f>SUM(C24:C26,C3)</f>
        <v>348267</v>
      </c>
      <c r="D27" s="33">
        <f t="shared" si="2"/>
        <v>87427.57999999996</v>
      </c>
      <c r="E27" s="33">
        <f>SUM(E24:E26,E3)</f>
        <v>435694.57999999996</v>
      </c>
      <c r="F27" s="33">
        <f>SUM('[1]Měsíční výdaje'!C27:N27)</f>
        <v>399114.9</v>
      </c>
      <c r="G27" s="34">
        <f t="shared" si="0"/>
        <v>0.9160428389997417</v>
      </c>
      <c r="H27" s="5"/>
    </row>
    <row r="28" spans="1:7" ht="12.75">
      <c r="A28" s="5"/>
      <c r="B28" s="5"/>
      <c r="C28" s="35"/>
      <c r="D28" s="35"/>
      <c r="E28" s="35"/>
      <c r="F28" s="35"/>
      <c r="G28" s="35"/>
    </row>
    <row r="29" spans="1:7" ht="12.75">
      <c r="A29" s="36"/>
      <c r="B29" s="5"/>
      <c r="C29" s="35"/>
      <c r="D29" s="35"/>
      <c r="E29" s="35"/>
      <c r="F29" s="35"/>
      <c r="G29" s="35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</sheetData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2"/>
  <headerFooter alignWithMargins="0">
    <oddHeader>&amp;LMěstský úřad Mariánské Lázně&amp;C
&amp;"Arial,Tučné"&amp;12Čerpání výdajů za leden - prosinec 2008&amp;RTabulka č.2
v tis. Kč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2009-03-13T09:39:20Z</cp:lastPrinted>
  <dcterms:created xsi:type="dcterms:W3CDTF">1997-01-24T11:07:25Z</dcterms:created>
  <dcterms:modified xsi:type="dcterms:W3CDTF">2009-03-13T09:39:24Z</dcterms:modified>
  <cp:category/>
  <cp:version/>
  <cp:contentType/>
  <cp:contentStatus/>
</cp:coreProperties>
</file>