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Čerpání výdaj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<sst xmlns="http://schemas.openxmlformats.org/spreadsheetml/2006/main" count="38" uniqueCount="38">
  <si>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Rozpočet 2005</t>
  </si>
  <si>
    <t>Schválený rozpočet</t>
  </si>
  <si>
    <t>Úprava rozpočtu</t>
  </si>
  <si>
    <t>Upravený rozpočet</t>
  </si>
  <si>
    <t>Plnění v tis. Kč</t>
  </si>
  <si>
    <t>Plnění v %</t>
  </si>
  <si>
    <t>a</t>
  </si>
  <si>
    <t>b</t>
  </si>
  <si>
    <t>c</t>
  </si>
  <si>
    <t>d</t>
  </si>
  <si>
    <t>e</t>
  </si>
  <si>
    <t>f</t>
  </si>
  <si>
    <t>g</t>
  </si>
  <si>
    <t>Třída 5 - Běžné výdaje</t>
  </si>
  <si>
    <t>Platy zaměstnanců a ost. platby za prov. práci</t>
  </si>
  <si>
    <t>Povinné pojistné placené zaměstnavatelem</t>
  </si>
  <si>
    <t>Nákup materiálu</t>
  </si>
  <si>
    <t>Úroky a ostatní finanční výdaje</t>
  </si>
  <si>
    <t>Nákup vody, paliv a energie</t>
  </si>
  <si>
    <t>Nákup služeb</t>
  </si>
  <si>
    <t>Ostatní nákupy</t>
  </si>
  <si>
    <t>Poskytnuté zálohy</t>
  </si>
  <si>
    <t>Příspěvky a náhrady</t>
  </si>
  <si>
    <t>Neinvestiční dotace podnikatelským subjektům</t>
  </si>
  <si>
    <t>Neinvestiční dotace neziskovým organizacím</t>
  </si>
  <si>
    <t>Neinvestiční transfery územním rozpočtům</t>
  </si>
  <si>
    <t>Neinvestiční transfery příspěvkovým org.</t>
  </si>
  <si>
    <t>Neinvestiční převody vlastním fondům</t>
  </si>
  <si>
    <t>Platby daní a poplatků vyšším rozpočtům</t>
  </si>
  <si>
    <t>Sociální dávky</t>
  </si>
  <si>
    <t>Náhrady placené obyvatelstvu</t>
  </si>
  <si>
    <t>Ostatní transfery obyvatelstvu (dary apod.)</t>
  </si>
  <si>
    <t xml:space="preserve">Neinvestiční půjčky </t>
  </si>
  <si>
    <t>Ostatní neinvestiční výdaje</t>
  </si>
  <si>
    <t>Třída 6 - Kapitálové výdaje</t>
  </si>
  <si>
    <t>Třída 7 - Ostatní výdaje</t>
  </si>
  <si>
    <t>Třída 8 - Financování</t>
  </si>
  <si>
    <t>Výdaje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</si>
</sst>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4"/>
      <name val="Arial CE"/>
      <family val="2"/>
    </font>
    <font>
      <b/>
      <sz val="8"/>
      <color indexed="8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b/>
      <sz val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10" fontId="6" fillId="0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10" fontId="6" fillId="0" borderId="21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0" fontId="6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Continuous" vertical="center"/>
    </xf>
    <xf numFmtId="164" fontId="6" fillId="0" borderId="28" xfId="0" applyNumberFormat="1" applyFont="1" applyFill="1" applyBorder="1" applyAlignment="1">
      <alignment vertical="center"/>
    </xf>
    <xf numFmtId="10" fontId="6" fillId="0" borderId="29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Čerpání výdajů od počátku roku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725"/>
          <c:y val="0.143"/>
          <c:w val="0.7585"/>
          <c:h val="0.82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'Čerpání výdajů'!$C$1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('Čerpání výdajů'!$A$3,'Čerpání výdajů'!$A$24,'Čerpání výdajů'!$A$25,'Čerpání výdajů'!$A$26)</c:f>
              <c:strCache>
                <c:ptCount val="4"/>
                <c:pt idx="0">
                  <c:v>Třída 5 - Běžné výdaje</c:v>
                </c:pt>
                <c:pt idx="1">
                  <c:v>Třída 6 - Kapitálové výdaje</c:v>
                </c:pt>
                <c:pt idx="2">
                  <c:v>Třída 7 - Ostatní výdaje</c:v>
                </c:pt>
                <c:pt idx="3">
                  <c:v>Třída 8 - Financování</c:v>
                </c:pt>
              </c:strCache>
            </c:strRef>
          </c:cat>
          <c:val>
            <c:numRef>
              <c:f>('Čerpání výdajů'!$C$3,'Čerpání výdajů'!$C$24,'Čerpání výdajů'!$C$25,'Čerpání výdajů'!$C$26)</c:f>
              <c:numCache>
                <c:ptCount val="4"/>
                <c:pt idx="0">
                  <c:v>232327.60000000003</c:v>
                </c:pt>
                <c:pt idx="1">
                  <c:v>65341.5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'Čerpání výdajů'!$E$1</c:f>
              <c:strCache>
                <c:ptCount val="1"/>
                <c:pt idx="0">
                  <c:v>Upravený rozpočet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('Čerpání výdajů'!$A$3,'Čerpání výdajů'!$A$24,'Čerpání výdajů'!$A$25,'Čerpání výdajů'!$A$26)</c:f>
              <c:strCache>
                <c:ptCount val="4"/>
                <c:pt idx="0">
                  <c:v>Třída 5 - Běžné výdaje</c:v>
                </c:pt>
                <c:pt idx="1">
                  <c:v>Třída 6 - Kapitálové výdaje</c:v>
                </c:pt>
                <c:pt idx="2">
                  <c:v>Třída 7 - Ostatní výdaje</c:v>
                </c:pt>
                <c:pt idx="3">
                  <c:v>Třída 8 - Financování</c:v>
                </c:pt>
              </c:strCache>
            </c:strRef>
          </c:cat>
          <c:val>
            <c:numRef>
              <c:f>('Čerpání výdajů'!$E$3,'Čerpání výdajů'!$E$24,'Čerpání výdajů'!$E$25,'Čerpání výdajů'!$E$26)</c:f>
              <c:numCache>
                <c:ptCount val="4"/>
                <c:pt idx="0">
                  <c:v>277738.81999999995</c:v>
                </c:pt>
                <c:pt idx="1">
                  <c:v>72042.25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'Čerpání výdajů'!$F$1</c:f>
              <c:strCache>
                <c:ptCount val="1"/>
                <c:pt idx="0">
                  <c:v>Plnění v tis. Kč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('Čerpání výdajů'!$A$3,'Čerpání výdajů'!$A$24,'Čerpání výdajů'!$A$25,'Čerpání výdajů'!$A$26)</c:f>
              <c:strCache>
                <c:ptCount val="4"/>
                <c:pt idx="0">
                  <c:v>Třída 5 - Běžné výdaje</c:v>
                </c:pt>
                <c:pt idx="1">
                  <c:v>Třída 6 - Kapitálové výdaje</c:v>
                </c:pt>
                <c:pt idx="2">
                  <c:v>Třída 7 - Ostatní výdaje</c:v>
                </c:pt>
                <c:pt idx="3">
                  <c:v>Třída 8 - Financování</c:v>
                </c:pt>
              </c:strCache>
            </c:strRef>
          </c:cat>
          <c:val>
            <c:numRef>
              <c:f>('Čerpání výdajů'!$F$3,'Čerpání výdajů'!$F$24,'Čerpání výdajů'!$F$25,'Čerpání výdajů'!$F$26)</c:f>
              <c:numCache>
                <c:ptCount val="4"/>
                <c:pt idx="0">
                  <c:v>261189.06999999995</c:v>
                </c:pt>
                <c:pt idx="1">
                  <c:v>59724.62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hape val="box"/>
        </c:ser>
        <c:gapDepth val="0"/>
        <c:shape val="box"/>
        <c:axId val="42613798"/>
        <c:axId val="47979863"/>
      </c:bar3D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979863"/>
        <c:crosses val="autoZero"/>
        <c:auto val="0"/>
        <c:lblOffset val="100"/>
        <c:noMultiLvlLbl val="0"/>
      </c:catAx>
      <c:valAx>
        <c:axId val="47979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tis.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13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95250</xdr:rowOff>
    </xdr:from>
    <xdr:to>
      <xdr:col>6</xdr:col>
      <xdr:colOff>695325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9525" y="4762500"/>
        <a:ext cx="6400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locha\Kopie%20-%202005%20tabulka%20na%20n&#225;st&#283;nku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mulace příjmů"/>
      <sheetName val="Kumulace výdajů"/>
      <sheetName val="Konsolidace"/>
      <sheetName val="Měsíční příjmy"/>
      <sheetName val="Měsíční výdaje"/>
      <sheetName val="Příjmy G1"/>
    </sheetNames>
    <sheetDataSet>
      <sheetData sheetId="4">
        <row r="3">
          <cell r="C3">
            <v>10948.56</v>
          </cell>
          <cell r="D3">
            <v>18773.68</v>
          </cell>
          <cell r="E3">
            <v>56354.85</v>
          </cell>
          <cell r="F3">
            <v>29089.060000000005</v>
          </cell>
          <cell r="G3">
            <v>9553.369999999986</v>
          </cell>
          <cell r="H3">
            <v>20044.720000000005</v>
          </cell>
          <cell r="I3">
            <v>16734.210000000057</v>
          </cell>
          <cell r="J3">
            <v>17271.280000000006</v>
          </cell>
          <cell r="K3">
            <v>16587.639999999934</v>
          </cell>
          <cell r="L3">
            <v>16978.649999999994</v>
          </cell>
          <cell r="M3">
            <v>15975.100000000013</v>
          </cell>
          <cell r="N3">
            <v>32877.95</v>
          </cell>
        </row>
        <row r="4">
          <cell r="C4">
            <v>12</v>
          </cell>
          <cell r="D4">
            <v>2198.13</v>
          </cell>
          <cell r="E4">
            <v>2225.42</v>
          </cell>
          <cell r="F4">
            <v>2469.7</v>
          </cell>
          <cell r="G4">
            <v>2632.66</v>
          </cell>
          <cell r="H4">
            <v>2925.83</v>
          </cell>
          <cell r="I4">
            <v>2441.8099999999995</v>
          </cell>
          <cell r="J4">
            <v>2449.1500000000015</v>
          </cell>
          <cell r="K4">
            <v>2494.8600000000006</v>
          </cell>
          <cell r="L4">
            <v>2289.16</v>
          </cell>
          <cell r="M4">
            <v>2442.699999999997</v>
          </cell>
          <cell r="N4">
            <v>5925.220000000001</v>
          </cell>
        </row>
        <row r="5">
          <cell r="C5">
            <v>0</v>
          </cell>
          <cell r="D5">
            <v>763.84</v>
          </cell>
          <cell r="E5">
            <v>775.2599999999999</v>
          </cell>
          <cell r="F5">
            <v>857.2200000000003</v>
          </cell>
          <cell r="G5">
            <v>907.96</v>
          </cell>
          <cell r="H5">
            <v>1020.94</v>
          </cell>
          <cell r="I5">
            <v>849.29</v>
          </cell>
          <cell r="J5">
            <v>852.4499999999998</v>
          </cell>
          <cell r="K5">
            <v>868.7299999999996</v>
          </cell>
          <cell r="L5">
            <v>793.1200000000008</v>
          </cell>
          <cell r="M5">
            <v>847.5600000000004</v>
          </cell>
          <cell r="N5">
            <v>2090.0999999999985</v>
          </cell>
        </row>
        <row r="6">
          <cell r="C6">
            <v>12.1</v>
          </cell>
          <cell r="D6">
            <v>151.16</v>
          </cell>
          <cell r="E6">
            <v>146.42000000000002</v>
          </cell>
          <cell r="F6">
            <v>91.38999999999999</v>
          </cell>
          <cell r="G6">
            <v>156.8</v>
          </cell>
          <cell r="H6">
            <v>311.32000000000005</v>
          </cell>
          <cell r="I6">
            <v>107.84999999999991</v>
          </cell>
          <cell r="J6">
            <v>70.68000000000006</v>
          </cell>
          <cell r="K6">
            <v>200.71000000000004</v>
          </cell>
          <cell r="L6">
            <v>180.01</v>
          </cell>
          <cell r="M6">
            <v>591.3299999999999</v>
          </cell>
          <cell r="N6">
            <v>598.27</v>
          </cell>
        </row>
        <row r="7">
          <cell r="C7">
            <v>93.94</v>
          </cell>
          <cell r="D7">
            <v>90.58000000000001</v>
          </cell>
          <cell r="E7">
            <v>107.25999999999996</v>
          </cell>
          <cell r="F7">
            <v>84.77000000000004</v>
          </cell>
          <cell r="G7">
            <v>84.51999999999998</v>
          </cell>
          <cell r="H7">
            <v>96.09999999999997</v>
          </cell>
          <cell r="I7">
            <v>84.17000000000007</v>
          </cell>
          <cell r="J7">
            <v>83.99000000000001</v>
          </cell>
          <cell r="K7">
            <v>83.75</v>
          </cell>
          <cell r="L7">
            <v>71.77999999999997</v>
          </cell>
          <cell r="M7">
            <v>71.04999999999995</v>
          </cell>
          <cell r="N7">
            <v>81.5200000000001</v>
          </cell>
        </row>
        <row r="8">
          <cell r="C8">
            <v>233.46</v>
          </cell>
          <cell r="D8">
            <v>402.4599999999999</v>
          </cell>
          <cell r="E8">
            <v>430.71000000000015</v>
          </cell>
          <cell r="F8">
            <v>558.6699999999998</v>
          </cell>
          <cell r="G8">
            <v>440.6200000000001</v>
          </cell>
          <cell r="H8">
            <v>319.92999999999984</v>
          </cell>
          <cell r="I8">
            <v>333.4100000000003</v>
          </cell>
          <cell r="J8">
            <v>327.75</v>
          </cell>
          <cell r="K8">
            <v>403.1699999999996</v>
          </cell>
          <cell r="L8">
            <v>397.4500000000003</v>
          </cell>
          <cell r="M8">
            <v>359.2600000000002</v>
          </cell>
          <cell r="N8">
            <v>426.1099999999997</v>
          </cell>
        </row>
        <row r="9">
          <cell r="C9">
            <v>1701.65</v>
          </cell>
          <cell r="D9">
            <v>3505.81</v>
          </cell>
          <cell r="E9">
            <v>4602.580000000001</v>
          </cell>
          <cell r="F9">
            <v>5337.379999999999</v>
          </cell>
          <cell r="G9">
            <v>3340.3999999999996</v>
          </cell>
          <cell r="H9">
            <v>5858.66</v>
          </cell>
          <cell r="I9">
            <v>4051.4799999999996</v>
          </cell>
          <cell r="J9">
            <v>5124.840000000004</v>
          </cell>
          <cell r="K9">
            <v>3102.3499999999985</v>
          </cell>
          <cell r="L9">
            <v>4323.8399999999965</v>
          </cell>
          <cell r="M9">
            <v>3771.9500000000044</v>
          </cell>
          <cell r="N9">
            <v>8623.839999999997</v>
          </cell>
        </row>
        <row r="10">
          <cell r="C10">
            <v>637.55</v>
          </cell>
          <cell r="D10">
            <v>1036.5</v>
          </cell>
          <cell r="E10">
            <v>6466.29</v>
          </cell>
          <cell r="F10">
            <v>1237.8999999999996</v>
          </cell>
          <cell r="G10">
            <v>3126.25</v>
          </cell>
          <cell r="H10">
            <v>1894.9400000000005</v>
          </cell>
          <cell r="I10">
            <v>2539.130000000001</v>
          </cell>
          <cell r="J10">
            <v>1878.3199999999997</v>
          </cell>
          <cell r="K10">
            <v>2264.6399999999994</v>
          </cell>
          <cell r="L10">
            <v>2164.619999999999</v>
          </cell>
          <cell r="M10">
            <v>1117.6800000000003</v>
          </cell>
          <cell r="N10">
            <v>7144.709999999999</v>
          </cell>
        </row>
        <row r="11">
          <cell r="C11">
            <v>170.46</v>
          </cell>
          <cell r="D11">
            <v>-27.79000000000002</v>
          </cell>
          <cell r="E11">
            <v>-0.7599999999999909</v>
          </cell>
          <cell r="F11">
            <v>5.610000000000014</v>
          </cell>
          <cell r="G11">
            <v>-16.380000000000024</v>
          </cell>
          <cell r="H11">
            <v>22.710000000000008</v>
          </cell>
          <cell r="I11">
            <v>6.780000000000001</v>
          </cell>
          <cell r="J11">
            <v>-47.33999999999999</v>
          </cell>
          <cell r="K11">
            <v>30.64</v>
          </cell>
          <cell r="L11">
            <v>-20.89</v>
          </cell>
          <cell r="M11">
            <v>-33.91000000000001</v>
          </cell>
          <cell r="N11">
            <v>-89.13</v>
          </cell>
        </row>
        <row r="12">
          <cell r="C12">
            <v>845.15</v>
          </cell>
          <cell r="D12">
            <v>830.0500000000001</v>
          </cell>
          <cell r="E12">
            <v>624.1299999999999</v>
          </cell>
          <cell r="F12">
            <v>798.56</v>
          </cell>
          <cell r="G12">
            <v>791.7400000000002</v>
          </cell>
          <cell r="H12">
            <v>795.5900000000001</v>
          </cell>
          <cell r="I12">
            <v>852</v>
          </cell>
          <cell r="J12">
            <v>799.9399999999996</v>
          </cell>
          <cell r="K12">
            <v>988.9200000000001</v>
          </cell>
          <cell r="L12">
            <v>597.2300000000005</v>
          </cell>
          <cell r="M12">
            <v>798.9999999999991</v>
          </cell>
          <cell r="N12">
            <v>961.630000000001</v>
          </cell>
        </row>
        <row r="13">
          <cell r="C13">
            <v>483</v>
          </cell>
          <cell r="D13">
            <v>358</v>
          </cell>
          <cell r="E13">
            <v>358</v>
          </cell>
          <cell r="F13">
            <v>458</v>
          </cell>
          <cell r="G13">
            <v>1098</v>
          </cell>
          <cell r="H13">
            <v>483</v>
          </cell>
          <cell r="I13">
            <v>483</v>
          </cell>
          <cell r="J13">
            <v>263</v>
          </cell>
          <cell r="K13">
            <v>296.14999999999964</v>
          </cell>
          <cell r="L13">
            <v>634</v>
          </cell>
          <cell r="M13">
            <v>530.3500000000004</v>
          </cell>
          <cell r="N13">
            <v>334</v>
          </cell>
        </row>
        <row r="14">
          <cell r="C14">
            <v>550</v>
          </cell>
          <cell r="D14">
            <v>611.6600000000001</v>
          </cell>
          <cell r="E14">
            <v>729.3</v>
          </cell>
          <cell r="F14">
            <v>1435.0700000000002</v>
          </cell>
          <cell r="G14">
            <v>1144.9999999999995</v>
          </cell>
          <cell r="H14">
            <v>650.6800000000003</v>
          </cell>
          <cell r="I14">
            <v>510</v>
          </cell>
          <cell r="J14">
            <v>570</v>
          </cell>
          <cell r="K14">
            <v>778.8500000000004</v>
          </cell>
          <cell r="L14">
            <v>696.9199999999992</v>
          </cell>
          <cell r="M14">
            <v>573.8500000000004</v>
          </cell>
          <cell r="N14">
            <v>570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14</v>
          </cell>
          <cell r="N15">
            <v>0</v>
          </cell>
        </row>
        <row r="16">
          <cell r="C16">
            <v>3506</v>
          </cell>
          <cell r="D16">
            <v>3481</v>
          </cell>
          <cell r="E16">
            <v>3063</v>
          </cell>
          <cell r="F16">
            <v>4258.18</v>
          </cell>
          <cell r="G16">
            <v>4024.1699999999983</v>
          </cell>
          <cell r="H16">
            <v>4208.880000000001</v>
          </cell>
          <cell r="I16">
            <v>3182.5600000000013</v>
          </cell>
          <cell r="J16">
            <v>3391.1800000000003</v>
          </cell>
          <cell r="K16">
            <v>3397.4699999999975</v>
          </cell>
          <cell r="L16">
            <v>3429.0499999999993</v>
          </cell>
          <cell r="M16">
            <v>3378.8800000000047</v>
          </cell>
          <cell r="N16">
            <v>3270.6699999999983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10021.76000000001</v>
          </cell>
          <cell r="G17">
            <v>-10021.76000000001</v>
          </cell>
          <cell r="H17">
            <v>0</v>
          </cell>
          <cell r="I17">
            <v>5.820766091346741E-11</v>
          </cell>
          <cell r="J17">
            <v>0</v>
          </cell>
          <cell r="K17">
            <v>-5.820766091346741E-11</v>
          </cell>
          <cell r="L17">
            <v>0</v>
          </cell>
          <cell r="M17">
            <v>0</v>
          </cell>
          <cell r="N17">
            <v>0</v>
          </cell>
        </row>
        <row r="18">
          <cell r="C18">
            <v>27.38</v>
          </cell>
          <cell r="D18">
            <v>3308.42</v>
          </cell>
          <cell r="E18">
            <v>35004.2</v>
          </cell>
          <cell r="F18">
            <v>78.54000000000087</v>
          </cell>
          <cell r="G18">
            <v>60.90999999999622</v>
          </cell>
          <cell r="H18">
            <v>52.220000000001164</v>
          </cell>
          <cell r="I18">
            <v>10.180000000000291</v>
          </cell>
          <cell r="J18">
            <v>82.55000000000291</v>
          </cell>
          <cell r="K18">
            <v>96.58999999999651</v>
          </cell>
          <cell r="L18">
            <v>27.900000000001455</v>
          </cell>
          <cell r="M18">
            <v>65.33000000000175</v>
          </cell>
          <cell r="N18">
            <v>734.6100000000006</v>
          </cell>
        </row>
        <row r="19">
          <cell r="C19">
            <v>1534.29</v>
          </cell>
          <cell r="D19">
            <v>3106.13</v>
          </cell>
          <cell r="E19">
            <v>1559.3999999999996</v>
          </cell>
          <cell r="F19">
            <v>1570.8000000000002</v>
          </cell>
          <cell r="G19">
            <v>1745.79</v>
          </cell>
          <cell r="H19">
            <v>1418.4400000000005</v>
          </cell>
          <cell r="I19">
            <v>1277.2700000000004</v>
          </cell>
          <cell r="J19">
            <v>1421.4699999999993</v>
          </cell>
          <cell r="K19">
            <v>1466.0900000000001</v>
          </cell>
          <cell r="L19">
            <v>1383.7599999999984</v>
          </cell>
          <cell r="M19">
            <v>1438.2800000000025</v>
          </cell>
          <cell r="N19">
            <v>1613.9399999999987</v>
          </cell>
        </row>
        <row r="20">
          <cell r="C20">
            <v>0</v>
          </cell>
          <cell r="D20">
            <v>0</v>
          </cell>
          <cell r="E20">
            <v>94.6</v>
          </cell>
          <cell r="F20">
            <v>0</v>
          </cell>
          <cell r="G20">
            <v>11.600000000000009</v>
          </cell>
          <cell r="H20">
            <v>-11.740000000000009</v>
          </cell>
          <cell r="I20">
            <v>5.160000000000011</v>
          </cell>
          <cell r="J20">
            <v>3.219999999999999</v>
          </cell>
          <cell r="K20">
            <v>5.159999999999997</v>
          </cell>
          <cell r="L20">
            <v>5.159999999999997</v>
          </cell>
          <cell r="M20">
            <v>5.930000000000007</v>
          </cell>
          <cell r="N20">
            <v>5.159999999999997</v>
          </cell>
        </row>
        <row r="21">
          <cell r="C21">
            <v>2</v>
          </cell>
          <cell r="D21">
            <v>2</v>
          </cell>
          <cell r="E21">
            <v>0.40000000000000036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105</v>
          </cell>
          <cell r="L21">
            <v>0</v>
          </cell>
          <cell r="M21">
            <v>0</v>
          </cell>
          <cell r="N21">
            <v>104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40</v>
          </cell>
        </row>
        <row r="23">
          <cell r="C23">
            <v>1139.58</v>
          </cell>
          <cell r="D23">
            <v>-1044.27</v>
          </cell>
          <cell r="E23">
            <v>168.64</v>
          </cell>
          <cell r="F23">
            <v>-174.49</v>
          </cell>
          <cell r="G23">
            <v>25.090000000000003</v>
          </cell>
          <cell r="H23">
            <v>-2.780000000000001</v>
          </cell>
          <cell r="I23">
            <v>0.12000000000000455</v>
          </cell>
          <cell r="J23">
            <v>0.0799999999999983</v>
          </cell>
          <cell r="K23">
            <v>4.560000000000002</v>
          </cell>
          <cell r="L23">
            <v>5.539999999999992</v>
          </cell>
          <cell r="M23">
            <v>1.8600000000000136</v>
          </cell>
          <cell r="N23">
            <v>443.3</v>
          </cell>
        </row>
        <row r="24">
          <cell r="C24">
            <v>0</v>
          </cell>
          <cell r="D24">
            <v>169.1</v>
          </cell>
          <cell r="E24">
            <v>770.02</v>
          </cell>
          <cell r="F24">
            <v>519.88</v>
          </cell>
          <cell r="G24">
            <v>3067.54</v>
          </cell>
          <cell r="H24">
            <v>8289.029999999999</v>
          </cell>
          <cell r="I24">
            <v>193.23999999999978</v>
          </cell>
          <cell r="J24">
            <v>7582.969999999999</v>
          </cell>
          <cell r="K24">
            <v>11777.18</v>
          </cell>
          <cell r="L24">
            <v>14342.520000000004</v>
          </cell>
          <cell r="M24">
            <v>4243.489999999998</v>
          </cell>
          <cell r="N24">
            <v>8769.650000000001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10948.56</v>
          </cell>
          <cell r="D27">
            <v>18942.78</v>
          </cell>
          <cell r="E27">
            <v>57124.869999999995</v>
          </cell>
          <cell r="F27">
            <v>29608.940000000006</v>
          </cell>
          <cell r="G27">
            <v>12620.909999999985</v>
          </cell>
          <cell r="H27">
            <v>28333.750000000004</v>
          </cell>
          <cell r="I27">
            <v>16927.450000000055</v>
          </cell>
          <cell r="J27">
            <v>24854.250000000007</v>
          </cell>
          <cell r="K27">
            <v>28364.819999999934</v>
          </cell>
          <cell r="L27">
            <v>31321.17</v>
          </cell>
          <cell r="M27">
            <v>20218.59000000001</v>
          </cell>
          <cell r="N27">
            <v>41647.6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E27" sqref="E27"/>
    </sheetView>
  </sheetViews>
  <sheetFormatPr defaultColWidth="9.00390625" defaultRowHeight="12.75"/>
  <cols>
    <col min="1" max="1" width="4.25390625" style="5" customWidth="1"/>
    <col min="2" max="2" width="32.75390625" style="5" customWidth="1"/>
    <col min="3" max="3" width="10.25390625" style="5" customWidth="1"/>
    <col min="4" max="7" width="9.25390625" style="5" customWidth="1"/>
  </cols>
  <sheetData>
    <row r="1" spans="1:7" s="5" customFormat="1" ht="27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</row>
    <row r="2" spans="1:7" s="5" customFormat="1" ht="13.5" thickBot="1">
      <c r="A2" s="6" t="s">
        <v>6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9" t="s">
        <v>12</v>
      </c>
    </row>
    <row r="3" spans="1:7" s="5" customFormat="1" ht="12.75" customHeight="1" thickBot="1">
      <c r="A3" s="10" t="s">
        <v>13</v>
      </c>
      <c r="B3" s="11"/>
      <c r="C3" s="12">
        <f>SUM(C4:C23)</f>
        <v>232327.60000000003</v>
      </c>
      <c r="D3" s="12">
        <f>SUM(D4:D23)</f>
        <v>45411.22</v>
      </c>
      <c r="E3" s="12">
        <f>SUM(E4:E23)</f>
        <v>277738.81999999995</v>
      </c>
      <c r="F3" s="12">
        <f>SUM('[1]Měsíční výdaje'!C3:N3)</f>
        <v>261189.06999999995</v>
      </c>
      <c r="G3" s="13">
        <f>IF(E3&lt;&gt;0,F3/E3,0)</f>
        <v>0.9404125429783277</v>
      </c>
    </row>
    <row r="4" spans="1:7" s="5" customFormat="1" ht="12.75" customHeight="1">
      <c r="A4" s="14">
        <v>501</v>
      </c>
      <c r="B4" s="15" t="s">
        <v>14</v>
      </c>
      <c r="C4" s="16">
        <v>31490</v>
      </c>
      <c r="D4" s="16">
        <f>+E4-C4</f>
        <v>-205</v>
      </c>
      <c r="E4" s="16">
        <v>31285</v>
      </c>
      <c r="F4" s="16">
        <f>SUM('[1]Měsíční výdaje'!C4:N4)</f>
        <v>30506.64</v>
      </c>
      <c r="G4" s="17">
        <f aca="true" t="shared" si="0" ref="G4:G19">IF(E4&lt;&gt;0,F4/E4,0)</f>
        <v>0.975120345213361</v>
      </c>
    </row>
    <row r="5" spans="1:7" s="5" customFormat="1" ht="12.75" customHeight="1">
      <c r="A5" s="14">
        <v>503</v>
      </c>
      <c r="B5" s="15" t="s">
        <v>15</v>
      </c>
      <c r="C5" s="16">
        <v>11008</v>
      </c>
      <c r="D5" s="16">
        <f aca="true" t="shared" si="1" ref="D5:D19">+E5-C5</f>
        <v>30.200000000000728</v>
      </c>
      <c r="E5" s="16">
        <v>11038.2</v>
      </c>
      <c r="F5" s="16">
        <f>SUM('[1]Měsíční výdaje'!C5:N5)</f>
        <v>10626.47</v>
      </c>
      <c r="G5" s="17">
        <f t="shared" si="0"/>
        <v>0.9626995343443676</v>
      </c>
    </row>
    <row r="6" spans="1:7" s="5" customFormat="1" ht="12.75" customHeight="1">
      <c r="A6" s="14">
        <v>513</v>
      </c>
      <c r="B6" s="15" t="s">
        <v>16</v>
      </c>
      <c r="C6" s="16">
        <v>2142.5</v>
      </c>
      <c r="D6" s="16">
        <f t="shared" si="1"/>
        <v>832.25</v>
      </c>
      <c r="E6" s="16">
        <v>2974.75</v>
      </c>
      <c r="F6" s="16">
        <f>SUM('[1]Měsíční výdaje'!C6:N6)</f>
        <v>2618.04</v>
      </c>
      <c r="G6" s="17">
        <f t="shared" si="0"/>
        <v>0.8800874023027145</v>
      </c>
    </row>
    <row r="7" spans="1:7" s="5" customFormat="1" ht="12.75" customHeight="1">
      <c r="A7" s="14">
        <v>514</v>
      </c>
      <c r="B7" s="15" t="s">
        <v>17</v>
      </c>
      <c r="C7" s="16">
        <v>2550</v>
      </c>
      <c r="D7" s="16">
        <f t="shared" si="1"/>
        <v>-664.5</v>
      </c>
      <c r="E7" s="16">
        <v>1885.5</v>
      </c>
      <c r="F7" s="16">
        <f>SUM('[1]Měsíční výdaje'!C7:N7)</f>
        <v>1033.43</v>
      </c>
      <c r="G7" s="17">
        <f t="shared" si="0"/>
        <v>0.5480933439405994</v>
      </c>
    </row>
    <row r="8" spans="1:7" s="5" customFormat="1" ht="12.75" customHeight="1">
      <c r="A8" s="14">
        <v>515</v>
      </c>
      <c r="B8" s="15" t="s">
        <v>18</v>
      </c>
      <c r="C8" s="16">
        <v>5341</v>
      </c>
      <c r="D8" s="16">
        <f t="shared" si="1"/>
        <v>-123.39999999999964</v>
      </c>
      <c r="E8" s="16">
        <v>5217.6</v>
      </c>
      <c r="F8" s="16">
        <f>SUM('[1]Měsíční výdaje'!C8:N8)</f>
        <v>4633</v>
      </c>
      <c r="G8" s="17">
        <f t="shared" si="0"/>
        <v>0.8879561484207298</v>
      </c>
    </row>
    <row r="9" spans="1:7" s="5" customFormat="1" ht="12.75" customHeight="1">
      <c r="A9" s="14">
        <v>516</v>
      </c>
      <c r="B9" s="15" t="s">
        <v>19</v>
      </c>
      <c r="C9" s="16">
        <v>51472.2</v>
      </c>
      <c r="D9" s="16">
        <f t="shared" si="1"/>
        <v>4525.260000000002</v>
      </c>
      <c r="E9" s="16">
        <v>55997.46</v>
      </c>
      <c r="F9" s="16">
        <f>SUM('[1]Měsíční výdaje'!C9:N9)</f>
        <v>53344.78</v>
      </c>
      <c r="G9" s="17">
        <f t="shared" si="0"/>
        <v>0.9526285656527993</v>
      </c>
    </row>
    <row r="10" spans="1:7" s="5" customFormat="1" ht="12.75" customHeight="1">
      <c r="A10" s="14">
        <v>517</v>
      </c>
      <c r="B10" s="15" t="s">
        <v>20</v>
      </c>
      <c r="C10" s="16">
        <v>36427.1</v>
      </c>
      <c r="D10" s="16">
        <f t="shared" si="1"/>
        <v>-1531.6399999999994</v>
      </c>
      <c r="E10" s="16">
        <v>34895.46</v>
      </c>
      <c r="F10" s="16">
        <f>SUM('[1]Měsíční výdaje'!C10:N10)</f>
        <v>31508.53</v>
      </c>
      <c r="G10" s="17">
        <f t="shared" si="0"/>
        <v>0.9029406690727103</v>
      </c>
    </row>
    <row r="11" spans="1:7" s="5" customFormat="1" ht="12.75" customHeight="1">
      <c r="A11" s="14">
        <v>518</v>
      </c>
      <c r="B11" s="15" t="s">
        <v>21</v>
      </c>
      <c r="C11" s="16">
        <v>0</v>
      </c>
      <c r="D11" s="16">
        <f t="shared" si="1"/>
        <v>0</v>
      </c>
      <c r="E11" s="16">
        <v>0</v>
      </c>
      <c r="F11" s="16">
        <f>SUM('[1]Měsíční výdaje'!C11:N11)</f>
        <v>0</v>
      </c>
      <c r="G11" s="17">
        <f t="shared" si="0"/>
        <v>0</v>
      </c>
    </row>
    <row r="12" spans="1:7" s="5" customFormat="1" ht="12.75" customHeight="1">
      <c r="A12" s="14">
        <v>519</v>
      </c>
      <c r="B12" s="15" t="s">
        <v>22</v>
      </c>
      <c r="C12" s="16">
        <v>10202.6</v>
      </c>
      <c r="D12" s="16">
        <f t="shared" si="1"/>
        <v>-120.20000000000073</v>
      </c>
      <c r="E12" s="16">
        <v>10082.4</v>
      </c>
      <c r="F12" s="16">
        <f>SUM('[1]Měsíční výdaje'!C12:N12)</f>
        <v>9683.94</v>
      </c>
      <c r="G12" s="17">
        <f t="shared" si="0"/>
        <v>0.9604796477029279</v>
      </c>
    </row>
    <row r="13" spans="1:7" s="5" customFormat="1" ht="12.75" customHeight="1">
      <c r="A13" s="14">
        <v>521</v>
      </c>
      <c r="B13" s="15" t="s">
        <v>23</v>
      </c>
      <c r="C13" s="16">
        <v>5800</v>
      </c>
      <c r="D13" s="16">
        <f t="shared" si="1"/>
        <v>-21.5</v>
      </c>
      <c r="E13" s="16">
        <v>5778.5</v>
      </c>
      <c r="F13" s="16">
        <f>SUM('[1]Měsíční výdaje'!C13:N13)</f>
        <v>5778.5</v>
      </c>
      <c r="G13" s="17">
        <f t="shared" si="0"/>
        <v>1</v>
      </c>
    </row>
    <row r="14" spans="1:7" s="5" customFormat="1" ht="12.75" customHeight="1">
      <c r="A14" s="14">
        <v>522</v>
      </c>
      <c r="B14" s="15" t="s">
        <v>24</v>
      </c>
      <c r="C14" s="16">
        <v>7874</v>
      </c>
      <c r="D14" s="16">
        <f t="shared" si="1"/>
        <v>960.2000000000007</v>
      </c>
      <c r="E14" s="16">
        <v>8834.2</v>
      </c>
      <c r="F14" s="16">
        <f>SUM('[1]Měsíční výdaje'!C14:N14)</f>
        <v>8821.33</v>
      </c>
      <c r="G14" s="17">
        <f t="shared" si="0"/>
        <v>0.9985431618029929</v>
      </c>
    </row>
    <row r="15" spans="1:7" s="5" customFormat="1" ht="12.75" customHeight="1">
      <c r="A15" s="14">
        <v>532</v>
      </c>
      <c r="B15" s="15" t="s">
        <v>25</v>
      </c>
      <c r="C15" s="16">
        <v>5</v>
      </c>
      <c r="D15" s="16">
        <f t="shared" si="1"/>
        <v>13</v>
      </c>
      <c r="E15" s="16">
        <v>18</v>
      </c>
      <c r="F15" s="16">
        <f>SUM('[1]Měsíční výdaje'!C15:N15)</f>
        <v>14</v>
      </c>
      <c r="G15" s="17">
        <f t="shared" si="0"/>
        <v>0.7777777777777778</v>
      </c>
    </row>
    <row r="16" spans="1:7" s="5" customFormat="1" ht="12.75" customHeight="1">
      <c r="A16" s="14">
        <v>533</v>
      </c>
      <c r="B16" s="15" t="s">
        <v>26</v>
      </c>
      <c r="C16" s="16">
        <v>41540.3</v>
      </c>
      <c r="D16" s="16">
        <f t="shared" si="1"/>
        <v>1069.75</v>
      </c>
      <c r="E16" s="16">
        <v>42610.05</v>
      </c>
      <c r="F16" s="16">
        <f>SUM('[1]Měsíční výdaje'!C16:N16)</f>
        <v>42591.04</v>
      </c>
      <c r="G16" s="17">
        <f t="shared" si="0"/>
        <v>0.9995538611196184</v>
      </c>
    </row>
    <row r="17" spans="1:7" s="5" customFormat="1" ht="12.75" customHeight="1">
      <c r="A17" s="14">
        <v>534</v>
      </c>
      <c r="B17" s="15" t="s">
        <v>27</v>
      </c>
      <c r="C17" s="16">
        <v>0</v>
      </c>
      <c r="D17" s="16">
        <f t="shared" si="1"/>
        <v>0</v>
      </c>
      <c r="E17" s="16">
        <v>0</v>
      </c>
      <c r="F17" s="16">
        <f>SUM('[1]Měsíční výdaje'!C17:N17)</f>
        <v>0</v>
      </c>
      <c r="G17" s="17">
        <f t="shared" si="0"/>
        <v>0</v>
      </c>
    </row>
    <row r="18" spans="1:7" s="5" customFormat="1" ht="12.75" customHeight="1">
      <c r="A18" s="14">
        <v>536</v>
      </c>
      <c r="B18" s="15" t="s">
        <v>28</v>
      </c>
      <c r="C18" s="16">
        <v>2252.2</v>
      </c>
      <c r="D18" s="16">
        <f t="shared" si="1"/>
        <v>34738.68</v>
      </c>
      <c r="E18" s="16">
        <v>36990.88</v>
      </c>
      <c r="F18" s="16">
        <f>SUM('[1]Měsíční výdaje'!C18:N18)</f>
        <v>39548.83</v>
      </c>
      <c r="G18" s="17">
        <f t="shared" si="0"/>
        <v>1.0691508285285456</v>
      </c>
    </row>
    <row r="19" spans="1:7" s="5" customFormat="1" ht="12.75" customHeight="1">
      <c r="A19" s="14">
        <v>541</v>
      </c>
      <c r="B19" s="15" t="s">
        <v>29</v>
      </c>
      <c r="C19" s="16">
        <v>19690</v>
      </c>
      <c r="D19" s="16">
        <f t="shared" si="1"/>
        <v>761</v>
      </c>
      <c r="E19" s="16">
        <v>20451</v>
      </c>
      <c r="F19" s="16">
        <f>SUM('[1]Měsíční výdaje'!C19:N19)</f>
        <v>19535.66</v>
      </c>
      <c r="G19" s="17">
        <f t="shared" si="0"/>
        <v>0.9552422864407608</v>
      </c>
    </row>
    <row r="20" spans="1:7" s="5" customFormat="1" ht="12.75" customHeight="1">
      <c r="A20" s="14">
        <v>542</v>
      </c>
      <c r="B20" s="15" t="s">
        <v>30</v>
      </c>
      <c r="C20" s="16">
        <v>66.1</v>
      </c>
      <c r="D20" s="16">
        <f>SUM(+E20-C20)</f>
        <v>64</v>
      </c>
      <c r="E20" s="16">
        <v>130.1</v>
      </c>
      <c r="F20" s="16">
        <f>SUM('[1]Měsíční výdaje'!C20:N20)</f>
        <v>124.25</v>
      </c>
      <c r="G20" s="17">
        <f aca="true" t="shared" si="2" ref="G20:G27">IF(E20&lt;&gt;0,F20/E20,0)</f>
        <v>0.9550345887778632</v>
      </c>
    </row>
    <row r="21" spans="1:7" s="5" customFormat="1" ht="12.75" customHeight="1">
      <c r="A21" s="14">
        <v>549</v>
      </c>
      <c r="B21" s="15" t="s">
        <v>31</v>
      </c>
      <c r="C21" s="16">
        <v>2</v>
      </c>
      <c r="D21" s="16">
        <f aca="true" t="shared" si="3" ref="D21:D27">+E21-C21</f>
        <v>205</v>
      </c>
      <c r="E21" s="16">
        <v>207</v>
      </c>
      <c r="F21" s="16">
        <f>SUM('[1]Měsíční výdaje'!C21:N21)</f>
        <v>213.4</v>
      </c>
      <c r="G21" s="17">
        <f t="shared" si="2"/>
        <v>1.0309178743961354</v>
      </c>
    </row>
    <row r="22" spans="1:7" s="5" customFormat="1" ht="12.75" customHeight="1">
      <c r="A22" s="14">
        <v>56</v>
      </c>
      <c r="B22" s="15" t="s">
        <v>32</v>
      </c>
      <c r="C22" s="16">
        <v>40</v>
      </c>
      <c r="D22" s="16">
        <f t="shared" si="3"/>
        <v>0</v>
      </c>
      <c r="E22" s="16">
        <v>40</v>
      </c>
      <c r="F22" s="16">
        <f>SUM('[1]Měsíční výdaje'!C22:N22)</f>
        <v>40</v>
      </c>
      <c r="G22" s="17">
        <f t="shared" si="2"/>
        <v>1</v>
      </c>
    </row>
    <row r="23" spans="1:7" s="5" customFormat="1" ht="12.75" customHeight="1" thickBot="1">
      <c r="A23" s="18">
        <v>590</v>
      </c>
      <c r="B23" s="19" t="s">
        <v>33</v>
      </c>
      <c r="C23" s="20">
        <v>4424.6</v>
      </c>
      <c r="D23" s="20">
        <f t="shared" si="3"/>
        <v>4878.119999999999</v>
      </c>
      <c r="E23" s="20">
        <v>9302.72</v>
      </c>
      <c r="F23" s="20">
        <f>SUM('[1]Měsíční výdaje'!C23:N23)</f>
        <v>567.2299999999999</v>
      </c>
      <c r="G23" s="21">
        <f t="shared" si="2"/>
        <v>0.06097463967527776</v>
      </c>
    </row>
    <row r="24" spans="1:7" s="5" customFormat="1" ht="12.75" customHeight="1" thickBot="1">
      <c r="A24" s="22" t="s">
        <v>34</v>
      </c>
      <c r="B24" s="23"/>
      <c r="C24" s="24">
        <v>65341.5</v>
      </c>
      <c r="D24" s="24">
        <f t="shared" si="3"/>
        <v>6700.75</v>
      </c>
      <c r="E24" s="24">
        <v>72042.25</v>
      </c>
      <c r="F24" s="25">
        <f>SUM('[1]Měsíční výdaje'!C24:N24)</f>
        <v>59724.62</v>
      </c>
      <c r="G24" s="26">
        <f t="shared" si="2"/>
        <v>0.8290221363158424</v>
      </c>
    </row>
    <row r="25" spans="1:7" s="5" customFormat="1" ht="12.75" customHeight="1" thickBot="1">
      <c r="A25" s="27" t="s">
        <v>35</v>
      </c>
      <c r="B25" s="28"/>
      <c r="C25" s="29">
        <v>0</v>
      </c>
      <c r="D25" s="29">
        <f t="shared" si="3"/>
        <v>0</v>
      </c>
      <c r="E25" s="29">
        <v>0</v>
      </c>
      <c r="F25" s="30">
        <f>SUM('[1]Měsíční výdaje'!C25:N25)</f>
        <v>0</v>
      </c>
      <c r="G25" s="31">
        <f t="shared" si="2"/>
        <v>0</v>
      </c>
    </row>
    <row r="26" spans="1:7" s="5" customFormat="1" ht="12.75" customHeight="1" thickBot="1">
      <c r="A26" s="22" t="s">
        <v>36</v>
      </c>
      <c r="B26" s="23"/>
      <c r="C26" s="24">
        <v>0</v>
      </c>
      <c r="D26" s="24">
        <f t="shared" si="3"/>
        <v>0</v>
      </c>
      <c r="E26" s="24">
        <v>0</v>
      </c>
      <c r="F26" s="24">
        <f>SUM('[1]Měsíční výdaje'!C26:N26)</f>
        <v>0</v>
      </c>
      <c r="G26" s="26">
        <f t="shared" si="2"/>
        <v>0</v>
      </c>
    </row>
    <row r="27" spans="1:7" s="5" customFormat="1" ht="21" customHeight="1" thickBot="1">
      <c r="A27" s="32" t="s">
        <v>37</v>
      </c>
      <c r="B27" s="33"/>
      <c r="C27" s="34">
        <f>SUM(C24:C26,C3)</f>
        <v>297669.10000000003</v>
      </c>
      <c r="D27" s="34">
        <f t="shared" si="3"/>
        <v>52111.969999999914</v>
      </c>
      <c r="E27" s="34">
        <f>SUM(E24:E26,E3)</f>
        <v>349781.06999999995</v>
      </c>
      <c r="F27" s="34">
        <f>SUM('[1]Měsíční výdaje'!C27:N27)</f>
        <v>320913.69</v>
      </c>
      <c r="G27" s="35">
        <f t="shared" si="2"/>
        <v>0.9174701478270395</v>
      </c>
    </row>
    <row r="28" spans="3:7" ht="12.75">
      <c r="C28" s="36"/>
      <c r="D28" s="36"/>
      <c r="E28" s="36"/>
      <c r="F28" s="36"/>
      <c r="G28" s="36"/>
    </row>
    <row r="29" spans="1:7" ht="12.75">
      <c r="A29" s="37"/>
      <c r="C29" s="36"/>
      <c r="D29" s="36"/>
      <c r="E29" s="36"/>
      <c r="F29" s="36"/>
      <c r="G29" s="36"/>
    </row>
  </sheetData>
  <printOptions horizontalCentered="1"/>
  <pageMargins left="0.3937007874015748" right="0.3937007874015748" top="1.53" bottom="0.93" header="0.4724409448818898" footer="0.5118110236220472"/>
  <pageSetup horizontalDpi="600" verticalDpi="600" orientation="portrait" paperSize="9" r:id="rId2"/>
  <headerFooter alignWithMargins="0">
    <oddHeader>&amp;L&amp;"Times New Roman CE,obyčejné"Městský úřad Mariánské Lázně&amp;C
&amp;"Times New Roman CE,tučné"&amp;11Čerpání výdajů za leden - prosinec 2005
&amp;"Times New Roman CE,obyčejné"&amp;10
&amp;R&amp;8Tabulka č.2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janaurb</dc:creator>
  <cp:keywords/>
  <dc:description/>
  <cp:lastModifiedBy>janaurb</cp:lastModifiedBy>
  <dcterms:created xsi:type="dcterms:W3CDTF">2006-03-28T06:42:35Z</dcterms:created>
  <dcterms:modified xsi:type="dcterms:W3CDTF">2006-03-28T06:46:11Z</dcterms:modified>
  <cp:category/>
  <cp:version/>
  <cp:contentType/>
  <cp:contentStatus/>
</cp:coreProperties>
</file>